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8"/>
  <workbookPr/>
  <mc:AlternateContent xmlns:mc="http://schemas.openxmlformats.org/markup-compatibility/2006">
    <mc:Choice Requires="x15">
      <x15ac:absPath xmlns:x15ac="http://schemas.microsoft.com/office/spreadsheetml/2010/11/ac" url="/Users/claudiapronegg-uhl/Desktop/WelschLauf/FF/"/>
    </mc:Choice>
  </mc:AlternateContent>
  <xr:revisionPtr revIDLastSave="0" documentId="13_ncr:1_{1F551624-20F6-D748-B134-77EBB8F71F39}" xr6:coauthVersionLast="47" xr6:coauthVersionMax="47" xr10:uidLastSave="{00000000-0000-0000-0000-000000000000}"/>
  <bookViews>
    <workbookView xWindow="0" yWindow="600" windowWidth="38400" windowHeight="19900" activeTab="1" xr2:uid="{25057D51-5AEA-924E-A258-78F9A546A9E5}"/>
  </bookViews>
  <sheets>
    <sheet name="XXXXXX" sheetId="11" state="veryHidden" r:id="rId1"/>
    <sheet name="Tabelle1" sheetId="1" r:id="rId2"/>
    <sheet name="Preisliste" sheetId="2" r:id="rId3"/>
    <sheet name="Tabelle3" sheetId="3" r:id="rId4"/>
    <sheet name="Tabelle4" sheetId="4" r:id="rId5"/>
    <sheet name="Tabelle5" sheetId="5" r:id="rId6"/>
    <sheet name="Tabelle6" sheetId="6" r:id="rId7"/>
    <sheet name="Tabelle7" sheetId="7" r:id="rId8"/>
    <sheet name="Tabelle8" sheetId="8" r:id="rId9"/>
    <sheet name="Tabelle9" sheetId="9" r:id="rId10"/>
    <sheet name="Tabelle10" sheetId="10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7" i="1" l="1"/>
  <c r="F37" i="2"/>
  <c r="D37" i="2"/>
  <c r="F36" i="2"/>
  <c r="D36" i="2"/>
  <c r="F35" i="2"/>
  <c r="D35" i="2"/>
  <c r="F34" i="2"/>
  <c r="D34" i="2"/>
  <c r="F33" i="2"/>
  <c r="D33" i="2"/>
  <c r="F32" i="2"/>
  <c r="D32" i="2"/>
  <c r="F31" i="2"/>
  <c r="D31" i="2"/>
  <c r="F30" i="2"/>
  <c r="D30" i="2"/>
  <c r="F29" i="2"/>
  <c r="D29" i="2"/>
  <c r="F28" i="2"/>
  <c r="D28" i="2"/>
  <c r="F27" i="2"/>
  <c r="D27" i="2"/>
  <c r="F26" i="2"/>
  <c r="D26" i="2"/>
  <c r="F25" i="2"/>
  <c r="D25" i="2"/>
  <c r="F24" i="2"/>
  <c r="D24" i="2"/>
  <c r="F23" i="2"/>
  <c r="D23" i="2"/>
  <c r="F22" i="2"/>
  <c r="D22" i="2"/>
  <c r="F21" i="2"/>
  <c r="D21" i="2"/>
  <c r="F20" i="2"/>
  <c r="D20" i="2"/>
  <c r="F19" i="2"/>
  <c r="D19" i="2"/>
  <c r="F18" i="2"/>
  <c r="D18" i="2"/>
  <c r="F17" i="2"/>
  <c r="D17" i="2"/>
  <c r="F16" i="2"/>
  <c r="D16" i="2"/>
  <c r="F15" i="2"/>
  <c r="D15" i="2"/>
  <c r="F14" i="2"/>
  <c r="D14" i="2"/>
  <c r="F13" i="2"/>
  <c r="D13" i="2"/>
  <c r="F12" i="2"/>
  <c r="D12" i="2"/>
  <c r="F11" i="2"/>
  <c r="D11" i="2"/>
  <c r="F10" i="2"/>
  <c r="D10" i="2"/>
  <c r="F9" i="2"/>
  <c r="F8" i="2"/>
  <c r="F7" i="2"/>
  <c r="F6" i="2"/>
  <c r="F5" i="2"/>
  <c r="D5" i="2"/>
  <c r="F4" i="2"/>
  <c r="D4" i="2"/>
  <c r="F3" i="2"/>
  <c r="F2" i="2"/>
  <c r="F1" i="2"/>
  <c r="I34" i="1"/>
  <c r="I33" i="1"/>
  <c r="I32" i="1"/>
  <c r="I31" i="1"/>
  <c r="I30" i="1"/>
  <c r="I29" i="1"/>
  <c r="I28" i="1"/>
  <c r="I27" i="1"/>
  <c r="I26" i="1"/>
  <c r="D35" i="1"/>
  <c r="D34" i="1"/>
  <c r="D33" i="1"/>
  <c r="D32" i="1"/>
  <c r="D31" i="1"/>
  <c r="D30" i="1"/>
  <c r="D29" i="1"/>
  <c r="D28" i="1"/>
  <c r="I37" i="1" l="1"/>
</calcChain>
</file>

<file path=xl/sharedStrings.xml><?xml version="1.0" encoding="utf-8"?>
<sst xmlns="http://schemas.openxmlformats.org/spreadsheetml/2006/main" count="69" uniqueCount="68">
  <si>
    <t>Grund des Einsatzes:</t>
  </si>
  <si>
    <t>MTF</t>
  </si>
  <si>
    <t>TLF</t>
  </si>
  <si>
    <t>Fahrzeuge</t>
  </si>
  <si>
    <t>Hochleistungslüfter</t>
  </si>
  <si>
    <t>Tauchpumpe</t>
  </si>
  <si>
    <t>TS</t>
  </si>
  <si>
    <t>Stromerzg. -12 KVA</t>
  </si>
  <si>
    <t>Stromerzg. -20 KVA</t>
  </si>
  <si>
    <t>Hydr. Rettungssatz</t>
  </si>
  <si>
    <t xml:space="preserve">Schläuche </t>
  </si>
  <si>
    <t>Hydr.Schlüssel, div.Schlauchzubehör</t>
  </si>
  <si>
    <t>Saugkopf, Strahlrohr</t>
  </si>
  <si>
    <t>Verteiler</t>
  </si>
  <si>
    <t>div.Gegenstd.</t>
  </si>
  <si>
    <t>Atemschutzg.</t>
  </si>
  <si>
    <t>Frischluftgerät mit Maske</t>
  </si>
  <si>
    <t>Preßluftatmer komplett</t>
  </si>
  <si>
    <t>Füllen der Flasche</t>
  </si>
  <si>
    <t>Beleuchtung</t>
  </si>
  <si>
    <t>Handscheinwerfer</t>
  </si>
  <si>
    <t>Arbeitsscheinwerfer m. Stativ u. Kabel</t>
  </si>
  <si>
    <t>Kabeltrommel</t>
  </si>
  <si>
    <t>sonst. Geräte</t>
  </si>
  <si>
    <t>Abseilgerät</t>
  </si>
  <si>
    <t>Absperrmaterial</t>
  </si>
  <si>
    <t>Leine</t>
  </si>
  <si>
    <t>Megaphon ohne Batterien</t>
  </si>
  <si>
    <t>Schleppstange</t>
  </si>
  <si>
    <t>Umlenkrolle, Seilrolle</t>
  </si>
  <si>
    <t>Tragbahre, Bergetuch</t>
  </si>
  <si>
    <t>Zelt (bis 10 Mann)</t>
  </si>
  <si>
    <t>Feuerwehrgurt</t>
  </si>
  <si>
    <t>Wathose</t>
  </si>
  <si>
    <t>Handfunkgerät</t>
  </si>
  <si>
    <t>Mann (werktg. 6-18 Uhr)</t>
  </si>
  <si>
    <t>Mann (werktg.18-6 Uhr)</t>
  </si>
  <si>
    <t>Mann (Sa+So+Ftg)</t>
  </si>
  <si>
    <t>Mann Brandsicherheitswache</t>
  </si>
  <si>
    <t>Mann Feuer Beschau</t>
  </si>
  <si>
    <t>WTF</t>
  </si>
  <si>
    <t>Leistung:</t>
  </si>
  <si>
    <t>min</t>
  </si>
  <si>
    <t>je min</t>
  </si>
  <si>
    <t>Rechnungs-Nr.:</t>
  </si>
  <si>
    <t>Rechnungs-Datum</t>
  </si>
  <si>
    <t>RF</t>
  </si>
  <si>
    <t>Seilwinde</t>
  </si>
  <si>
    <t>Euro</t>
  </si>
  <si>
    <t>€</t>
  </si>
  <si>
    <t>Ölbindemittel-Olperit Säcke</t>
  </si>
  <si>
    <t>Pro Sack</t>
  </si>
  <si>
    <t>á</t>
  </si>
  <si>
    <t>Welschlauforganisation</t>
  </si>
  <si>
    <t>Gesamtbetrag</t>
  </si>
  <si>
    <t>WelschLauf Südsteiermark</t>
  </si>
  <si>
    <t>Franz Josef Plaschsiedlung 33</t>
  </si>
  <si>
    <t>8463 Leutschach an der Weinstraße</t>
  </si>
  <si>
    <t>für:</t>
  </si>
  <si>
    <t>Datum:</t>
  </si>
  <si>
    <t>per eMail an info@welschlauf.at</t>
  </si>
  <si>
    <t>Pro Person a:   € 30.-</t>
  </si>
  <si>
    <t>Personen a € 30.-</t>
  </si>
  <si>
    <t>BANKVERBINDUNG</t>
  </si>
  <si>
    <t>IBAN: AT</t>
  </si>
  <si>
    <t>Leistung</t>
  </si>
  <si>
    <t>Streckenposten/Infodienst Welschlauf 2026</t>
  </si>
  <si>
    <t>BIC: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</si>
</sst>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yyyy\-mm\-dd"/>
    <numFmt numFmtId="165" formatCode="#,##0;\-#,##0;&quot;-&quot;"/>
    <numFmt numFmtId="166" formatCode="#,##0.00;\-#,##0.00;&quot;-&quot;"/>
    <numFmt numFmtId="167" formatCode="#,##0%;\-#,##0%;&quot;- &quot;"/>
    <numFmt numFmtId="168" formatCode="#,##0.0%;\-#,##0.0%;&quot;- &quot;"/>
    <numFmt numFmtId="169" formatCode="#,##0.00%;\-#,##0.00%;&quot;- &quot;"/>
    <numFmt numFmtId="170" formatCode="#,##0.0;\-#,##0.0;&quot;-&quot;"/>
    <numFmt numFmtId="171" formatCode="0%;\(0%\)"/>
  </numFmts>
  <fonts count="15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9"/>
      <color indexed="8"/>
      <name val="Arial"/>
      <family val="2"/>
    </font>
    <font>
      <sz val="12"/>
      <color indexed="12"/>
      <name val="Arial"/>
      <family val="2"/>
    </font>
    <font>
      <sz val="10"/>
      <color indexed="8"/>
      <name val="Arial"/>
      <family val="2"/>
    </font>
    <font>
      <sz val="10"/>
      <color indexed="0"/>
      <name val="MS Sans Serif"/>
    </font>
    <font>
      <sz val="10"/>
      <color indexed="12"/>
      <name val="Arial"/>
      <family val="2"/>
    </font>
    <font>
      <b/>
      <sz val="12"/>
      <name val="Arial"/>
      <family val="2"/>
    </font>
    <font>
      <sz val="10"/>
      <color indexed="14"/>
      <name val="Arial"/>
      <family val="2"/>
    </font>
    <font>
      <sz val="10"/>
      <color indexed="10"/>
      <name val="Arial"/>
      <family val="2"/>
    </font>
    <font>
      <sz val="14"/>
      <name val="Arial"/>
      <family val="2"/>
    </font>
    <font>
      <sz val="12"/>
      <name val="Arial"/>
      <family val="2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7">
    <xf numFmtId="0" fontId="0" fillId="0" borderId="0"/>
    <xf numFmtId="1" fontId="5" fillId="0" borderId="1" applyProtection="0">
      <alignment horizontal="center" vertical="center" wrapText="1"/>
    </xf>
    <xf numFmtId="4" fontId="6" fillId="0" borderId="1">
      <alignment horizontal="center" vertical="center" wrapText="1"/>
      <protection locked="0"/>
    </xf>
    <xf numFmtId="165" fontId="7" fillId="0" borderId="0" applyFill="0" applyBorder="0" applyAlignment="0"/>
    <xf numFmtId="166" fontId="7" fillId="0" borderId="0" applyFill="0" applyBorder="0" applyAlignment="0"/>
    <xf numFmtId="167" fontId="7" fillId="0" borderId="0" applyFill="0" applyBorder="0" applyAlignment="0"/>
    <xf numFmtId="168" fontId="7" fillId="0" borderId="0" applyFill="0" applyBorder="0" applyAlignment="0"/>
    <xf numFmtId="169" fontId="7" fillId="0" borderId="0" applyFill="0" applyBorder="0" applyAlignment="0"/>
    <xf numFmtId="165" fontId="7" fillId="0" borderId="0" applyFill="0" applyBorder="0" applyAlignment="0"/>
    <xf numFmtId="170" fontId="7" fillId="0" borderId="0" applyFill="0" applyBorder="0" applyAlignment="0"/>
    <xf numFmtId="166" fontId="7" fillId="0" borderId="0" applyFill="0" applyBorder="0" applyAlignment="0"/>
    <xf numFmtId="0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71" fontId="4" fillId="0" borderId="0" applyFont="0" applyFill="0" applyBorder="0" applyAlignment="0" applyProtection="0"/>
    <xf numFmtId="0" fontId="8" fillId="0" borderId="0" applyNumberFormat="0" applyFill="0" applyBorder="0" applyAlignment="0" applyProtection="0"/>
    <xf numFmtId="0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0" fontId="8" fillId="0" borderId="0" applyNumberFormat="0" applyFill="0" applyBorder="0" applyAlignment="0" applyProtection="0"/>
    <xf numFmtId="14" fontId="7" fillId="0" borderId="0" applyFill="0" applyBorder="0" applyAlignment="0"/>
    <xf numFmtId="165" fontId="9" fillId="0" borderId="0" applyFill="0" applyBorder="0" applyAlignment="0"/>
    <xf numFmtId="166" fontId="9" fillId="0" borderId="0" applyFill="0" applyBorder="0" applyAlignment="0"/>
    <xf numFmtId="165" fontId="9" fillId="0" borderId="0" applyFill="0" applyBorder="0" applyAlignment="0"/>
    <xf numFmtId="170" fontId="9" fillId="0" borderId="0" applyFill="0" applyBorder="0" applyAlignment="0"/>
    <xf numFmtId="166" fontId="9" fillId="0" borderId="0" applyFill="0" applyBorder="0" applyAlignment="0"/>
    <xf numFmtId="0" fontId="10" fillId="0" borderId="2" applyNumberFormat="0" applyAlignment="0" applyProtection="0">
      <alignment horizontal="left" vertical="center"/>
    </xf>
    <xf numFmtId="0" fontId="10" fillId="0" borderId="3">
      <alignment horizontal="left" vertical="center"/>
    </xf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165" fontId="11" fillId="0" borderId="0" applyFill="0" applyBorder="0" applyAlignment="0"/>
    <xf numFmtId="166" fontId="11" fillId="0" borderId="0" applyFill="0" applyBorder="0" applyAlignment="0"/>
    <xf numFmtId="165" fontId="11" fillId="0" borderId="0" applyFill="0" applyBorder="0" applyAlignment="0"/>
    <xf numFmtId="170" fontId="11" fillId="0" borderId="0" applyFill="0" applyBorder="0" applyAlignment="0"/>
    <xf numFmtId="166" fontId="11" fillId="0" borderId="0" applyFill="0" applyBorder="0" applyAlignment="0"/>
    <xf numFmtId="0" fontId="1" fillId="0" borderId="0"/>
    <xf numFmtId="169" fontId="4" fillId="0" borderId="0" applyFont="0" applyFill="0" applyBorder="0" applyAlignment="0" applyProtection="0"/>
    <xf numFmtId="171" fontId="4" fillId="0" borderId="0" applyFont="0" applyFill="0" applyBorder="0" applyAlignment="0" applyProtection="0"/>
    <xf numFmtId="0" fontId="1" fillId="0" borderId="0" applyFont="0" applyFill="0" applyBorder="0" applyAlignment="0" applyProtection="0"/>
    <xf numFmtId="165" fontId="12" fillId="0" borderId="0" applyFill="0" applyBorder="0" applyAlignment="0"/>
    <xf numFmtId="166" fontId="12" fillId="0" borderId="0" applyFill="0" applyBorder="0" applyAlignment="0"/>
    <xf numFmtId="165" fontId="12" fillId="0" borderId="0" applyFill="0" applyBorder="0" applyAlignment="0"/>
    <xf numFmtId="170" fontId="12" fillId="0" borderId="0" applyFill="0" applyBorder="0" applyAlignment="0"/>
    <xf numFmtId="166" fontId="12" fillId="0" borderId="0" applyFill="0" applyBorder="0" applyAlignment="0"/>
    <xf numFmtId="49" fontId="7" fillId="0" borderId="0" applyFill="0" applyBorder="0" applyAlignment="0"/>
    <xf numFmtId="0" fontId="7" fillId="0" borderId="0" applyFill="0" applyBorder="0" applyAlignment="0"/>
    <xf numFmtId="0" fontId="7" fillId="0" borderId="0" applyFill="0" applyBorder="0" applyAlignment="0"/>
    <xf numFmtId="0" fontId="8" fillId="0" borderId="0" applyNumberFormat="0" applyFill="0" applyBorder="0" applyAlignment="0" applyProtection="0"/>
  </cellStyleXfs>
  <cellXfs count="68">
    <xf numFmtId="0" fontId="0" fillId="0" borderId="0" xfId="0"/>
    <xf numFmtId="0" fontId="2" fillId="0" borderId="0" xfId="0" applyFont="1" applyAlignment="1">
      <alignment horizontal="center"/>
    </xf>
    <xf numFmtId="164" fontId="0" fillId="0" borderId="0" xfId="0" applyNumberFormat="1" applyAlignment="1">
      <alignment horizontal="left"/>
    </xf>
    <xf numFmtId="4" fontId="0" fillId="0" borderId="0" xfId="0" applyNumberFormat="1"/>
    <xf numFmtId="0" fontId="2" fillId="0" borderId="0" xfId="0" applyFont="1" applyAlignment="1">
      <alignment horizontal="left"/>
    </xf>
    <xf numFmtId="4" fontId="2" fillId="0" borderId="0" xfId="0" applyNumberFormat="1" applyFont="1" applyAlignment="1">
      <alignment horizontal="left"/>
    </xf>
    <xf numFmtId="0" fontId="2" fillId="0" borderId="0" xfId="0" applyFont="1" applyAlignment="1">
      <alignment horizontal="right"/>
    </xf>
    <xf numFmtId="0" fontId="0" fillId="0" borderId="0" xfId="0" applyAlignment="1">
      <alignment horizontal="right"/>
    </xf>
    <xf numFmtId="0" fontId="0" fillId="0" borderId="0" xfId="0" applyProtection="1"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3" xfId="0" applyBorder="1" applyProtection="1">
      <protection locked="0"/>
    </xf>
    <xf numFmtId="0" fontId="0" fillId="0" borderId="5" xfId="0" applyBorder="1" applyProtection="1">
      <protection locked="0"/>
    </xf>
    <xf numFmtId="14" fontId="0" fillId="0" borderId="1" xfId="0" applyNumberFormat="1" applyBorder="1" applyProtection="1">
      <protection locked="0"/>
    </xf>
    <xf numFmtId="0" fontId="2" fillId="0" borderId="0" xfId="0" applyFont="1"/>
    <xf numFmtId="0" fontId="0" fillId="0" borderId="9" xfId="0" applyBorder="1" applyProtection="1">
      <protection locked="0"/>
    </xf>
    <xf numFmtId="0" fontId="3" fillId="0" borderId="0" xfId="0" applyFont="1"/>
    <xf numFmtId="0" fontId="4" fillId="0" borderId="0" xfId="0" applyFont="1"/>
    <xf numFmtId="0" fontId="3" fillId="0" borderId="0" xfId="0" applyFont="1" applyProtection="1">
      <protection locked="0"/>
    </xf>
    <xf numFmtId="0" fontId="0" fillId="0" borderId="14" xfId="0" applyBorder="1"/>
    <xf numFmtId="0" fontId="0" fillId="0" borderId="15" xfId="0" applyBorder="1" applyProtection="1">
      <protection locked="0"/>
    </xf>
    <xf numFmtId="0" fontId="0" fillId="0" borderId="16" xfId="0" applyBorder="1" applyProtection="1">
      <protection locked="0"/>
    </xf>
    <xf numFmtId="0" fontId="0" fillId="0" borderId="14" xfId="0" applyBorder="1" applyProtection="1">
      <protection locked="0"/>
    </xf>
    <xf numFmtId="0" fontId="0" fillId="0" borderId="17" xfId="0" applyBorder="1" applyProtection="1">
      <protection locked="0"/>
    </xf>
    <xf numFmtId="0" fontId="0" fillId="0" borderId="18" xfId="0" applyBorder="1" applyProtection="1">
      <protection locked="0"/>
    </xf>
    <xf numFmtId="0" fontId="0" fillId="0" borderId="19" xfId="0" applyBorder="1" applyProtection="1">
      <protection locked="0"/>
    </xf>
    <xf numFmtId="2" fontId="0" fillId="0" borderId="0" xfId="0" applyNumberFormat="1"/>
    <xf numFmtId="0" fontId="2" fillId="0" borderId="23" xfId="0" applyFont="1" applyBorder="1" applyAlignment="1">
      <alignment horizontal="left"/>
    </xf>
    <xf numFmtId="4" fontId="2" fillId="0" borderId="24" xfId="0" applyNumberFormat="1" applyFont="1" applyBorder="1" applyAlignment="1" applyProtection="1">
      <alignment horizontal="right"/>
      <protection hidden="1"/>
    </xf>
    <xf numFmtId="0" fontId="13" fillId="0" borderId="25" xfId="0" applyFont="1" applyBorder="1" applyAlignment="1">
      <alignment horizontal="center"/>
    </xf>
    <xf numFmtId="0" fontId="4" fillId="0" borderId="0" xfId="0" applyFont="1" applyProtection="1">
      <protection locked="0"/>
    </xf>
    <xf numFmtId="20" fontId="0" fillId="0" borderId="0" xfId="0" applyNumberFormat="1" applyAlignment="1" applyProtection="1">
      <alignment horizontal="center"/>
      <protection locked="0"/>
    </xf>
    <xf numFmtId="0" fontId="4" fillId="0" borderId="15" xfId="0" applyFont="1" applyBorder="1" applyProtection="1">
      <protection locked="0"/>
    </xf>
    <xf numFmtId="0" fontId="14" fillId="0" borderId="0" xfId="0" applyFont="1" applyAlignment="1">
      <alignment horizontal="left"/>
    </xf>
    <xf numFmtId="14" fontId="3" fillId="0" borderId="1" xfId="0" applyNumberFormat="1" applyFont="1" applyBorder="1" applyProtection="1">
      <protection locked="0"/>
    </xf>
    <xf numFmtId="0" fontId="3" fillId="0" borderId="3" xfId="0" applyFont="1" applyBorder="1" applyAlignment="1" applyProtection="1">
      <alignment horizontal="center"/>
      <protection locked="0"/>
    </xf>
    <xf numFmtId="0" fontId="1" fillId="0" borderId="10" xfId="0" applyFont="1" applyBorder="1" applyAlignment="1">
      <alignment horizontal="left"/>
    </xf>
    <xf numFmtId="0" fontId="1" fillId="0" borderId="11" xfId="0" applyFont="1" applyBorder="1" applyAlignment="1">
      <alignment horizontal="center"/>
    </xf>
    <xf numFmtId="0" fontId="1" fillId="0" borderId="11" xfId="0" applyFont="1" applyBorder="1"/>
    <xf numFmtId="0" fontId="1" fillId="0" borderId="12" xfId="0" applyFont="1" applyBorder="1" applyAlignment="1">
      <alignment horizontal="center"/>
    </xf>
    <xf numFmtId="1" fontId="1" fillId="0" borderId="6" xfId="0" applyNumberFormat="1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horizontal="left"/>
    </xf>
    <xf numFmtId="4" fontId="1" fillId="0" borderId="1" xfId="0" applyNumberFormat="1" applyFont="1" applyBorder="1" applyAlignment="1" applyProtection="1">
      <alignment horizontal="right"/>
      <protection hidden="1"/>
    </xf>
    <xf numFmtId="0" fontId="1" fillId="0" borderId="0" xfId="0" applyFont="1" applyAlignment="1">
      <alignment horizontal="left"/>
    </xf>
    <xf numFmtId="0" fontId="1" fillId="0" borderId="1" xfId="0" applyFont="1" applyBorder="1" applyAlignment="1" applyProtection="1">
      <alignment horizontal="right"/>
      <protection locked="0"/>
    </xf>
    <xf numFmtId="1" fontId="1" fillId="0" borderId="1" xfId="0" applyNumberFormat="1" applyFont="1" applyBorder="1" applyAlignment="1" applyProtection="1">
      <alignment horizontal="right"/>
      <protection locked="0"/>
    </xf>
    <xf numFmtId="4" fontId="1" fillId="0" borderId="13" xfId="0" applyNumberFormat="1" applyFont="1" applyBorder="1" applyAlignment="1" applyProtection="1">
      <alignment horizontal="right"/>
      <protection hidden="1"/>
    </xf>
    <xf numFmtId="1" fontId="1" fillId="0" borderId="7" xfId="0" applyNumberFormat="1" applyFont="1" applyBorder="1" applyAlignment="1" applyProtection="1">
      <alignment horizontal="right"/>
      <protection locked="0"/>
    </xf>
    <xf numFmtId="0" fontId="14" fillId="0" borderId="11" xfId="0" applyFont="1" applyBorder="1" applyAlignment="1">
      <alignment horizontal="center"/>
    </xf>
    <xf numFmtId="0" fontId="14" fillId="0" borderId="0" xfId="0" applyFont="1" applyAlignment="1">
      <alignment horizontal="center"/>
    </xf>
    <xf numFmtId="0" fontId="14" fillId="0" borderId="11" xfId="0" applyFont="1" applyBorder="1" applyAlignment="1">
      <alignment horizontal="left"/>
    </xf>
    <xf numFmtId="0" fontId="14" fillId="0" borderId="1" xfId="0" applyFont="1" applyBorder="1" applyAlignment="1">
      <alignment horizontal="left"/>
    </xf>
    <xf numFmtId="2" fontId="14" fillId="0" borderId="1" xfId="0" applyNumberFormat="1" applyFont="1" applyBorder="1" applyAlignment="1" applyProtection="1">
      <alignment horizontal="right"/>
      <protection locked="0"/>
    </xf>
    <xf numFmtId="4" fontId="14" fillId="0" borderId="1" xfId="0" applyNumberFormat="1" applyFont="1" applyBorder="1" applyAlignment="1" applyProtection="1">
      <alignment horizontal="right"/>
      <protection hidden="1"/>
    </xf>
    <xf numFmtId="0" fontId="14" fillId="0" borderId="1" xfId="0" applyFont="1" applyBorder="1" applyAlignment="1" applyProtection="1">
      <alignment horizontal="right"/>
      <protection locked="0"/>
    </xf>
    <xf numFmtId="1" fontId="14" fillId="0" borderId="1" xfId="0" applyNumberFormat="1" applyFont="1" applyBorder="1" applyAlignment="1" applyProtection="1">
      <alignment horizontal="right"/>
      <protection locked="0"/>
    </xf>
    <xf numFmtId="4" fontId="14" fillId="0" borderId="13" xfId="0" applyNumberFormat="1" applyFont="1" applyBorder="1" applyAlignment="1" applyProtection="1">
      <alignment horizontal="right"/>
      <protection hidden="1"/>
    </xf>
    <xf numFmtId="0" fontId="14" fillId="0" borderId="8" xfId="0" applyFont="1" applyBorder="1" applyAlignment="1">
      <alignment horizontal="left"/>
    </xf>
    <xf numFmtId="1" fontId="14" fillId="0" borderId="8" xfId="0" applyNumberFormat="1" applyFont="1" applyBorder="1" applyAlignment="1" applyProtection="1">
      <alignment horizontal="right"/>
      <protection locked="0"/>
    </xf>
    <xf numFmtId="4" fontId="14" fillId="0" borderId="8" xfId="0" applyNumberFormat="1" applyFont="1" applyBorder="1" applyAlignment="1" applyProtection="1">
      <alignment horizontal="right"/>
      <protection hidden="1"/>
    </xf>
    <xf numFmtId="0" fontId="14" fillId="0" borderId="9" xfId="0" applyFont="1" applyBorder="1" applyAlignment="1">
      <alignment horizontal="left"/>
    </xf>
    <xf numFmtId="0" fontId="14" fillId="0" borderId="8" xfId="0" applyFont="1" applyBorder="1" applyAlignment="1" applyProtection="1">
      <alignment horizontal="right"/>
      <protection locked="0"/>
    </xf>
    <xf numFmtId="1" fontId="14" fillId="0" borderId="22" xfId="0" applyNumberFormat="1" applyFont="1" applyBorder="1" applyAlignment="1" applyProtection="1">
      <alignment horizontal="right"/>
      <protection locked="0"/>
    </xf>
    <xf numFmtId="4" fontId="14" fillId="0" borderId="20" xfId="0" applyNumberFormat="1" applyFont="1" applyBorder="1" applyAlignment="1" applyProtection="1">
      <alignment horizontal="right"/>
      <protection locked="0" hidden="1"/>
    </xf>
    <xf numFmtId="0" fontId="10" fillId="0" borderId="0" xfId="0" applyFont="1" applyAlignment="1">
      <alignment horizontal="left"/>
    </xf>
    <xf numFmtId="0" fontId="3" fillId="0" borderId="21" xfId="0" applyFont="1" applyBorder="1" applyAlignment="1">
      <alignment horizontal="right"/>
    </xf>
    <xf numFmtId="4" fontId="10" fillId="0" borderId="26" xfId="0" applyNumberFormat="1" applyFont="1" applyBorder="1" applyAlignment="1" applyProtection="1">
      <alignment horizontal="right"/>
      <protection hidden="1"/>
    </xf>
    <xf numFmtId="0" fontId="1" fillId="0" borderId="15" xfId="0" applyFont="1" applyBorder="1"/>
  </cellXfs>
  <cellStyles count="47">
    <cellStyle name="1" xfId="1" xr:uid="{5881710D-8CE2-4F4F-9764-42933C5D5B6A}"/>
    <cellStyle name="2" xfId="2" xr:uid="{EE51EC39-F474-1242-85AE-0D6E79FB82A1}"/>
    <cellStyle name="Calc Currency (0)" xfId="3" xr:uid="{E05B1291-99DB-B540-91E1-995EA7BEEB02}"/>
    <cellStyle name="Calc Currency (2)" xfId="4" xr:uid="{1B08AA22-C6D3-274F-B98B-8BCCE1D4B280}"/>
    <cellStyle name="Calc Percent (0)" xfId="5" xr:uid="{53037EBE-3C3B-C145-83E0-371B1B896E66}"/>
    <cellStyle name="Calc Percent (1)" xfId="6" xr:uid="{A50469AA-B0ED-1C48-B7B9-28D230349668}"/>
    <cellStyle name="Calc Percent (2)" xfId="7" xr:uid="{46E879EE-55CA-E943-B92B-ACE280289434}"/>
    <cellStyle name="Calc Units (0)" xfId="8" xr:uid="{3956ECFF-EDF8-A147-B0C1-D0CF29381D37}"/>
    <cellStyle name="Calc Units (1)" xfId="9" xr:uid="{2D73EBC4-1769-E847-B2A3-1511CA4757B1}"/>
    <cellStyle name="Calc Units (2)" xfId="10" xr:uid="{57F69EE2-4AE8-4446-8E14-E89F54F96D10}"/>
    <cellStyle name="Comma [0]_#6 Temps &amp; Contractors" xfId="11" xr:uid="{7D268088-E166-6043-81F6-9994CC3F6BE7}"/>
    <cellStyle name="Comma [00]" xfId="12" xr:uid="{669A9F3A-8E24-B743-AEF9-B2BA79AB910A}"/>
    <cellStyle name="Comma_#6 Temps &amp; Contractors" xfId="13" xr:uid="{E6152475-0312-7C44-916E-0392A3B22DA7}"/>
    <cellStyle name="Comma0" xfId="14" xr:uid="{FC41C7CC-6897-CE45-B011-454F4A12CDBD}"/>
    <cellStyle name="Currency [0]_#6 Temps &amp; Contractors" xfId="15" xr:uid="{122B087E-1EBD-3441-A4DC-BEA97117012A}"/>
    <cellStyle name="Currency [00]" xfId="16" xr:uid="{852D5ED6-7106-8343-AFEC-5223414DA7CE}"/>
    <cellStyle name="Currency_#6 Temps &amp; Contractors" xfId="17" xr:uid="{FBC21A40-E937-984E-8015-A59B786BD068}"/>
    <cellStyle name="Currency0" xfId="18" xr:uid="{32523034-EBE2-EA4B-8053-DD98BFF04132}"/>
    <cellStyle name="Date Short" xfId="19" xr:uid="{3652D48B-9965-624C-AF27-3AF422F9FCC8}"/>
    <cellStyle name="Enter Currency (0)" xfId="20" xr:uid="{03B202B7-C7D8-FD44-ADED-76B4A2191392}"/>
    <cellStyle name="Enter Currency (2)" xfId="21" xr:uid="{7B897FD7-92EF-044D-A624-34E2C5F2FF35}"/>
    <cellStyle name="Enter Units (0)" xfId="22" xr:uid="{2634CBC8-0731-D34B-9189-F79A2FA95BBD}"/>
    <cellStyle name="Enter Units (1)" xfId="23" xr:uid="{0B1137E6-AAC5-6943-82CD-4080F5B6C443}"/>
    <cellStyle name="Enter Units (2)" xfId="24" xr:uid="{D4E1125D-425A-134F-99C3-64972C1CB2A3}"/>
    <cellStyle name="Header1" xfId="25" xr:uid="{A93D13F1-26B3-6E4D-A2CC-C179B0901DD7}"/>
    <cellStyle name="Header2" xfId="26" xr:uid="{D3DEA9FF-D1AE-D742-B429-E47DB3D57A7C}"/>
    <cellStyle name="Heading 1" xfId="27" xr:uid="{5EF7AD36-2235-D645-9C97-623A8158EAB2}"/>
    <cellStyle name="Heading 2" xfId="28" xr:uid="{BB2F5549-486F-4A43-AC35-FE5CDAFAB1BC}"/>
    <cellStyle name="Link Currency (0)" xfId="29" xr:uid="{40E6E1EF-A150-2F47-A8B0-2FB9865E5395}"/>
    <cellStyle name="Link Currency (2)" xfId="30" xr:uid="{97CA01EF-B4E1-8149-BAD6-B7200A82A4D0}"/>
    <cellStyle name="Link Units (0)" xfId="31" xr:uid="{9D611DA5-98FE-CF45-9609-168C99D26174}"/>
    <cellStyle name="Link Units (1)" xfId="32" xr:uid="{DC2B1990-3504-5B40-B8B6-2C14CC1516A5}"/>
    <cellStyle name="Link Units (2)" xfId="33" xr:uid="{31C7F3E9-4A5E-BA4F-908B-7EB3CFA43972}"/>
    <cellStyle name="Normal_# 41-Market &amp;Trends" xfId="34" xr:uid="{62855FFE-61B5-D342-9BFB-2BF0FD3CCC5B}"/>
    <cellStyle name="Percent [0]" xfId="35" xr:uid="{E4015A6E-2489-664D-BFC2-8E8ABB8E6AE8}"/>
    <cellStyle name="Percent [00]" xfId="36" xr:uid="{4F9CEE68-95AB-8F49-8C0C-924999C023DF}"/>
    <cellStyle name="Percent_#6 Temps &amp; Contractors" xfId="37" xr:uid="{02E009DB-5B5E-4D4C-9102-B04E45FB3F36}"/>
    <cellStyle name="PrePop Currency (0)" xfId="38" xr:uid="{852CF96A-35EE-954D-A757-00E3A2D89A80}"/>
    <cellStyle name="PrePop Currency (2)" xfId="39" xr:uid="{E03C99E0-5951-1746-B412-DBD32C5F6F4C}"/>
    <cellStyle name="PrePop Units (0)" xfId="40" xr:uid="{7BBD9D97-D8C7-234B-A30A-F2D129AE9C3E}"/>
    <cellStyle name="PrePop Units (1)" xfId="41" xr:uid="{0633EC9A-BD6C-AC49-8917-CF6E4A1EB4FE}"/>
    <cellStyle name="PrePop Units (2)" xfId="42" xr:uid="{7A8E5489-E04F-9E40-A3A9-0A5416A0AA52}"/>
    <cellStyle name="Standard" xfId="0" builtinId="0"/>
    <cellStyle name="Text Indent A" xfId="43" xr:uid="{7CB83BA0-6177-3340-842C-4EAE4B9A0031}"/>
    <cellStyle name="Text Indent B" xfId="44" xr:uid="{7012CA41-8AEB-8944-8DA9-D81607D06D80}"/>
    <cellStyle name="Text Indent C" xfId="45" xr:uid="{28A2BEF5-EB9E-B84E-899D-06C9465D2777}"/>
    <cellStyle name="Total" xfId="46" xr:uid="{2E251CA9-12AD-6046-A73C-8BD838B001D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63500</xdr:colOff>
      <xdr:row>1</xdr:row>
      <xdr:rowOff>0</xdr:rowOff>
    </xdr:from>
    <xdr:to>
      <xdr:col>1</xdr:col>
      <xdr:colOff>673100</xdr:colOff>
      <xdr:row>5</xdr:row>
      <xdr:rowOff>25400</xdr:rowOff>
    </xdr:to>
    <xdr:pic>
      <xdr:nvPicPr>
        <xdr:cNvPr id="1052" name="Picture 1">
          <a:extLst>
            <a:ext uri="{FF2B5EF4-FFF2-40B4-BE49-F238E27FC236}">
              <a16:creationId xmlns:a16="http://schemas.microsoft.com/office/drawing/2014/main" id="{DD14E099-A122-8C3C-2DAA-B256E60A0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0200" y="165100"/>
          <a:ext cx="609600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1524000</xdr:colOff>
      <xdr:row>7</xdr:row>
      <xdr:rowOff>63500</xdr:rowOff>
    </xdr:from>
    <xdr:to>
      <xdr:col>6</xdr:col>
      <xdr:colOff>1041400</xdr:colOff>
      <xdr:row>9</xdr:row>
      <xdr:rowOff>139700</xdr:rowOff>
    </xdr:to>
    <xdr:sp macro="" textlink="">
      <xdr:nvSpPr>
        <xdr:cNvPr id="1028" name="WordArt 4">
          <a:extLst>
            <a:ext uri="{FF2B5EF4-FFF2-40B4-BE49-F238E27FC236}">
              <a16:creationId xmlns:a16="http://schemas.microsoft.com/office/drawing/2014/main" id="{6FA8843F-9A2F-E1E6-7689-5183E932891A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1790700" y="1219200"/>
          <a:ext cx="2654300" cy="4064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>
            <a:buNone/>
          </a:pPr>
          <a:r>
            <a:rPr lang="de-DE" sz="36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xmlns:mc="http://schemas.openxmlformats.org/markup-compatibility/2006" xmlns:a14="http://schemas.microsoft.com/office/drawing/2010/main" val="FF6600" mc:Ignorable="a14" a14:legacySpreadsheetColorIndex="53"/>
              </a:solidFill>
              <a:effectLst/>
              <a:latin typeface="Arial Black" panose="020B0604020202020204" pitchFamily="34" charset="0"/>
              <a:cs typeface="Arial Black" panose="020B0604020202020204" pitchFamily="34" charset="0"/>
            </a:rPr>
            <a:t>Rechnung</a:t>
          </a:r>
        </a:p>
      </xdr:txBody>
    </xdr:sp>
    <xdr:clientData/>
  </xdr:twoCellAnchor>
  <xdr:twoCellAnchor>
    <xdr:from>
      <xdr:col>1</xdr:col>
      <xdr:colOff>787400</xdr:colOff>
      <xdr:row>1</xdr:row>
      <xdr:rowOff>76200</xdr:rowOff>
    </xdr:from>
    <xdr:to>
      <xdr:col>6</xdr:col>
      <xdr:colOff>1790700</xdr:colOff>
      <xdr:row>5</xdr:row>
      <xdr:rowOff>12700</xdr:rowOff>
    </xdr:to>
    <xdr:sp macro="" textlink="">
      <xdr:nvSpPr>
        <xdr:cNvPr id="1033" name="Text Box 9">
          <a:extLst>
            <a:ext uri="{FF2B5EF4-FFF2-40B4-BE49-F238E27FC236}">
              <a16:creationId xmlns:a16="http://schemas.microsoft.com/office/drawing/2014/main" id="{C0D58F53-A5AC-8A01-4589-1B865055AFEC}"/>
            </a:ext>
          </a:extLst>
        </xdr:cNvPr>
        <xdr:cNvSpPr txBox="1">
          <a:spLocks noChangeArrowheads="1"/>
        </xdr:cNvSpPr>
      </xdr:nvSpPr>
      <xdr:spPr bwMode="auto">
        <a:xfrm>
          <a:off x="1054100" y="241300"/>
          <a:ext cx="4140200" cy="5969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de-DE" sz="1000" b="0" i="0" u="none" strike="noStrike" baseline="0">
              <a:solidFill>
                <a:srgbClr val="000000"/>
              </a:solidFill>
              <a:latin typeface="Arial" charset="0"/>
              <a:cs typeface="Arial" charset="0"/>
            </a:rPr>
            <a:t>..fügen Sie hier den eigenen Rechnungskopf der Feuerwehr ein..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2C529C-BCFB-0F4C-BA4B-3FC568703486}">
  <dimension ref="A1"/>
  <sheetViews>
    <sheetView zoomScaleNormal="108" zoomScaleSheetLayoutView="70" workbookViewId="0"/>
  </sheetViews>
  <sheetFormatPr baseColWidth="10" defaultRowHeight="13"/>
  <sheetData/>
  <phoneticPr fontId="0" type="noConversion"/>
  <pageMargins left="0.78740157499999996" right="0.78740157499999996" top="0.984251969" bottom="0.984251969" header="0.4921259845" footer="0.492125984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2EEEAA-36E6-A340-B8B1-C1BE67BF1B93}">
  <sheetPr>
    <pageSetUpPr fitToPage="1"/>
  </sheetPr>
  <dimension ref="A9:I53"/>
  <sheetViews>
    <sheetView showZeros="0" tabSelected="1" workbookViewId="0">
      <selection activeCell="G46" sqref="G46"/>
    </sheetView>
  </sheetViews>
  <sheetFormatPr baseColWidth="10" defaultRowHeight="13"/>
  <cols>
    <col min="1" max="1" width="3.5" customWidth="1"/>
    <col min="2" max="2" width="22.83203125" bestFit="1" customWidth="1"/>
    <col min="3" max="3" width="5" bestFit="1" customWidth="1"/>
    <col min="4" max="4" width="8.33203125" customWidth="1"/>
    <col min="5" max="5" width="1.5" customWidth="1"/>
    <col min="6" max="6" width="3.5" customWidth="1"/>
    <col min="7" max="7" width="26.5" customWidth="1"/>
    <col min="8" max="8" width="4.83203125" customWidth="1"/>
    <col min="9" max="9" width="10.1640625" customWidth="1"/>
  </cols>
  <sheetData>
    <row r="9" spans="2:9">
      <c r="C9" s="16"/>
      <c r="D9" s="17"/>
    </row>
    <row r="11" spans="2:9">
      <c r="B11" s="8" t="s">
        <v>55</v>
      </c>
    </row>
    <row r="12" spans="2:9">
      <c r="B12" s="30" t="s">
        <v>56</v>
      </c>
    </row>
    <row r="14" spans="2:9">
      <c r="B14" s="18" t="s">
        <v>57</v>
      </c>
      <c r="F14" s="2"/>
    </row>
    <row r="15" spans="2:9">
      <c r="B15" s="18" t="s">
        <v>60</v>
      </c>
      <c r="G15" s="7" t="s">
        <v>44</v>
      </c>
      <c r="I15" s="9"/>
    </row>
    <row r="16" spans="2:9">
      <c r="B16" s="8"/>
      <c r="G16" s="7" t="s">
        <v>45</v>
      </c>
      <c r="I16" s="13"/>
    </row>
    <row r="18" spans="1:9">
      <c r="B18" s="1" t="s">
        <v>59</v>
      </c>
      <c r="D18" s="1"/>
      <c r="G18" s="1" t="s">
        <v>58</v>
      </c>
    </row>
    <row r="19" spans="1:9">
      <c r="A19" s="8"/>
      <c r="B19" s="34">
        <v>46144</v>
      </c>
      <c r="C19" s="8"/>
      <c r="D19" s="31"/>
      <c r="E19" s="8"/>
      <c r="F19" s="10"/>
      <c r="G19" s="35" t="s">
        <v>53</v>
      </c>
      <c r="H19" s="11"/>
      <c r="I19" s="12"/>
    </row>
    <row r="20" spans="1:9">
      <c r="A20" s="14" t="s">
        <v>0</v>
      </c>
      <c r="C20" s="8"/>
      <c r="D20" s="8"/>
      <c r="E20" s="8"/>
      <c r="F20" s="8"/>
      <c r="G20" s="8"/>
      <c r="H20" s="8"/>
      <c r="I20" s="8"/>
    </row>
    <row r="21" spans="1:9">
      <c r="A21" s="19"/>
      <c r="B21" s="67" t="s">
        <v>66</v>
      </c>
      <c r="C21" s="20"/>
      <c r="D21" s="20"/>
      <c r="E21" s="20"/>
      <c r="F21" s="20"/>
      <c r="G21" s="32" t="s">
        <v>61</v>
      </c>
      <c r="H21" s="20"/>
      <c r="I21" s="21"/>
    </row>
    <row r="22" spans="1:9">
      <c r="A22" s="22"/>
      <c r="B22" s="20"/>
      <c r="C22" s="20"/>
      <c r="D22" s="20"/>
      <c r="E22" s="20"/>
      <c r="F22" s="20"/>
      <c r="G22" s="20"/>
      <c r="H22" s="20"/>
      <c r="I22" s="21"/>
    </row>
    <row r="23" spans="1:9">
      <c r="A23" s="23"/>
      <c r="B23" s="24"/>
      <c r="C23" s="24"/>
      <c r="D23" s="24"/>
      <c r="E23" s="24"/>
      <c r="F23" s="24"/>
      <c r="G23" s="24"/>
      <c r="H23" s="24"/>
      <c r="I23" s="25"/>
    </row>
    <row r="24" spans="1:9" ht="14" thickBot="1">
      <c r="A24" s="15"/>
      <c r="B24" s="15"/>
      <c r="C24" s="15"/>
      <c r="D24" s="15"/>
      <c r="E24" s="15"/>
      <c r="F24" s="15"/>
      <c r="G24" s="15"/>
      <c r="H24" s="15"/>
      <c r="I24" s="15"/>
    </row>
    <row r="25" spans="1:9" ht="16">
      <c r="A25" s="36" t="s">
        <v>41</v>
      </c>
      <c r="B25" s="48"/>
      <c r="C25" s="37" t="s">
        <v>52</v>
      </c>
      <c r="D25" s="37" t="s">
        <v>48</v>
      </c>
      <c r="E25" s="49"/>
      <c r="F25" s="50"/>
      <c r="G25" s="38" t="s">
        <v>65</v>
      </c>
      <c r="H25" s="37" t="s">
        <v>42</v>
      </c>
      <c r="I25" s="39" t="s">
        <v>48</v>
      </c>
    </row>
    <row r="26" spans="1:9" s="4" customFormat="1" ht="16">
      <c r="A26" s="40"/>
      <c r="B26" s="51"/>
      <c r="C26" s="52"/>
      <c r="D26" s="53"/>
      <c r="E26" s="33"/>
      <c r="F26" s="54"/>
      <c r="G26" s="51"/>
      <c r="H26" s="55"/>
      <c r="I26" s="56">
        <f>Preisliste!D20*(Tabelle1!F26)*(Tabelle1!H26)</f>
        <v>0</v>
      </c>
    </row>
    <row r="27" spans="1:9" s="43" customFormat="1">
      <c r="A27" s="40"/>
      <c r="B27" s="41" t="s">
        <v>62</v>
      </c>
      <c r="C27" s="45">
        <v>30</v>
      </c>
      <c r="D27" s="42">
        <f>SUM(C27)*A27</f>
        <v>0</v>
      </c>
      <c r="F27" s="44"/>
      <c r="G27" s="41"/>
      <c r="H27" s="45"/>
      <c r="I27" s="46">
        <f>Preisliste!D21*(Tabelle1!F27)*(Tabelle1!H27)</f>
        <v>0</v>
      </c>
    </row>
    <row r="28" spans="1:9" s="4" customFormat="1" ht="16">
      <c r="A28" s="40"/>
      <c r="B28" s="51"/>
      <c r="C28" s="55"/>
      <c r="D28" s="53">
        <f>Preisliste!D4*(Tabelle1!A28)*(Tabelle1!C28)</f>
        <v>0</v>
      </c>
      <c r="E28" s="33"/>
      <c r="F28" s="54"/>
      <c r="G28" s="51"/>
      <c r="H28" s="55"/>
      <c r="I28" s="56">
        <f>Preisliste!D23*(Tabelle1!F28)*(Tabelle1!H28)</f>
        <v>0</v>
      </c>
    </row>
    <row r="29" spans="1:9" s="4" customFormat="1" ht="16">
      <c r="A29" s="40"/>
      <c r="B29" s="51"/>
      <c r="C29" s="55"/>
      <c r="D29" s="53">
        <f>Preisliste!D5*(Tabelle1!A29)*(Tabelle1!C29)</f>
        <v>0</v>
      </c>
      <c r="E29" s="33"/>
      <c r="F29" s="54"/>
      <c r="G29" s="51"/>
      <c r="H29" s="55"/>
      <c r="I29" s="56">
        <f>Preisliste!D24*(Tabelle1!F29)*(Tabelle1!H29)</f>
        <v>0</v>
      </c>
    </row>
    <row r="30" spans="1:9" s="4" customFormat="1" ht="16">
      <c r="A30" s="40"/>
      <c r="B30" s="51"/>
      <c r="C30" s="55"/>
      <c r="D30" s="53">
        <f>Preisliste!D6*(Tabelle1!A30)*(Tabelle1!C30)</f>
        <v>0</v>
      </c>
      <c r="E30" s="33"/>
      <c r="F30" s="54"/>
      <c r="G30" s="51"/>
      <c r="H30" s="55"/>
      <c r="I30" s="56">
        <f>Preisliste!D25*(Tabelle1!F30)*(Tabelle1!H30)</f>
        <v>0</v>
      </c>
    </row>
    <row r="31" spans="1:9" s="4" customFormat="1" ht="16">
      <c r="A31" s="40"/>
      <c r="B31" s="51"/>
      <c r="C31" s="55"/>
      <c r="D31" s="53">
        <f>Preisliste!D7*(Tabelle1!A31)*(Tabelle1!C31)</f>
        <v>0</v>
      </c>
      <c r="E31" s="33"/>
      <c r="F31" s="54"/>
      <c r="G31" s="51"/>
      <c r="H31" s="55"/>
      <c r="I31" s="56">
        <f>Preisliste!D26*(Tabelle1!F31)*(Tabelle1!H31)</f>
        <v>0</v>
      </c>
    </row>
    <row r="32" spans="1:9" s="4" customFormat="1" ht="16">
      <c r="A32" s="40"/>
      <c r="B32" s="51"/>
      <c r="C32" s="55"/>
      <c r="D32" s="53">
        <f>Preisliste!D8*(Tabelle1!A32)*(Tabelle1!C32)</f>
        <v>0</v>
      </c>
      <c r="E32" s="33"/>
      <c r="F32" s="54"/>
      <c r="G32" s="51"/>
      <c r="H32" s="55"/>
      <c r="I32" s="56">
        <f>Preisliste!D27*(Tabelle1!F32)*(Tabelle1!H32)</f>
        <v>0</v>
      </c>
    </row>
    <row r="33" spans="1:9" s="4" customFormat="1" ht="16">
      <c r="A33" s="40"/>
      <c r="B33" s="51"/>
      <c r="C33" s="55"/>
      <c r="D33" s="53">
        <f>Preisliste!D17*(Tabelle1!A33)*(Tabelle1!C33)</f>
        <v>0</v>
      </c>
      <c r="E33" s="33"/>
      <c r="F33" s="54"/>
      <c r="G33" s="51"/>
      <c r="H33" s="55"/>
      <c r="I33" s="56">
        <f>Preisliste!D36*(Tabelle1!F33)*(Tabelle1!H33)</f>
        <v>0</v>
      </c>
    </row>
    <row r="34" spans="1:9" s="4" customFormat="1" ht="16">
      <c r="A34" s="40"/>
      <c r="B34" s="51"/>
      <c r="C34" s="55"/>
      <c r="D34" s="53">
        <f>Preisliste!D18*(Tabelle1!A34)*(Tabelle1!C34)</f>
        <v>0</v>
      </c>
      <c r="E34" s="33"/>
      <c r="F34" s="54"/>
      <c r="G34" s="51"/>
      <c r="H34" s="55"/>
      <c r="I34" s="56">
        <f>Preisliste!D37*(Tabelle1!F34)*(Tabelle1!H34)</f>
        <v>0</v>
      </c>
    </row>
    <row r="35" spans="1:9" s="4" customFormat="1" ht="17" thickBot="1">
      <c r="A35" s="47"/>
      <c r="B35" s="57"/>
      <c r="C35" s="58"/>
      <c r="D35" s="59">
        <f>Preisliste!D19*(Tabelle1!A35)*(Tabelle1!C35)</f>
        <v>0</v>
      </c>
      <c r="E35" s="60"/>
      <c r="F35" s="61"/>
      <c r="G35" s="57"/>
      <c r="H35" s="62"/>
      <c r="I35" s="63"/>
    </row>
    <row r="36" spans="1:9" s="4" customFormat="1" ht="12" thickBot="1">
      <c r="B36" s="6"/>
      <c r="D36" s="5"/>
      <c r="H36" s="27"/>
      <c r="I36" s="28"/>
    </row>
    <row r="37" spans="1:9" s="4" customFormat="1" ht="19" thickBot="1">
      <c r="G37" s="65" t="s">
        <v>54</v>
      </c>
      <c r="H37" s="29" t="s">
        <v>49</v>
      </c>
      <c r="I37" s="66">
        <f>SUM(I26:I35)+SUM(D26:D35)</f>
        <v>0</v>
      </c>
    </row>
    <row r="38" spans="1:9" s="4" customFormat="1" ht="11"/>
    <row r="39" spans="1:9" s="4" customFormat="1" ht="11">
      <c r="B39" s="1"/>
    </row>
    <row r="40" spans="1:9" s="4" customFormat="1" ht="16">
      <c r="B40" s="64" t="s">
        <v>63</v>
      </c>
    </row>
    <row r="41" spans="1:9" s="4" customFormat="1" ht="16">
      <c r="B41" s="33"/>
    </row>
    <row r="42" spans="1:9" s="4" customFormat="1" ht="16">
      <c r="B42" s="33" t="s">
        <v>64</v>
      </c>
    </row>
    <row r="43" spans="1:9" s="4" customFormat="1" ht="16">
      <c r="B43" s="33"/>
    </row>
    <row r="44" spans="1:9" s="4" customFormat="1" ht="16">
      <c r="B44" s="33" t="s">
        <v>67</v>
      </c>
    </row>
    <row r="45" spans="1:9" s="4" customFormat="1" ht="11"/>
    <row r="46" spans="1:9" s="4" customFormat="1" ht="11"/>
    <row r="47" spans="1:9" s="4" customFormat="1" ht="11"/>
    <row r="48" spans="1:9" s="4" customFormat="1" ht="11"/>
    <row r="49" s="4" customFormat="1" ht="11"/>
    <row r="50" s="4" customFormat="1" ht="11"/>
    <row r="51" s="4" customFormat="1" ht="11"/>
    <row r="52" s="4" customFormat="1" ht="11"/>
    <row r="53" s="4" customFormat="1" ht="11"/>
  </sheetData>
  <phoneticPr fontId="0" type="noConversion"/>
  <printOptions horizontalCentered="1"/>
  <pageMargins left="0.59055118110236227" right="0.39370078740157483" top="0.98425196850393704" bottom="0.98425196850393704" header="0.51181102362204722" footer="0.51181102362204722"/>
  <pageSetup paperSize="9"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CA7A41-15A0-B748-960F-20EE44840F69}">
  <dimension ref="A1:G38"/>
  <sheetViews>
    <sheetView showZeros="0" workbookViewId="0">
      <selection sqref="A1:G38"/>
    </sheetView>
  </sheetViews>
  <sheetFormatPr baseColWidth="10" defaultRowHeight="13"/>
  <cols>
    <col min="1" max="1" width="12.33203125" bestFit="1" customWidth="1"/>
    <col min="2" max="2" width="32.5" bestFit="1" customWidth="1"/>
    <col min="3" max="3" width="6.5" bestFit="1" customWidth="1"/>
    <col min="4" max="4" width="6.5" style="26" customWidth="1"/>
    <col min="5" max="6" width="11.5" style="3" customWidth="1"/>
  </cols>
  <sheetData>
    <row r="1" spans="1:7">
      <c r="B1" t="s">
        <v>35</v>
      </c>
      <c r="C1" t="s">
        <v>43</v>
      </c>
      <c r="D1" s="26">
        <v>0.15</v>
      </c>
      <c r="E1" s="3">
        <v>2.5</v>
      </c>
      <c r="F1" s="3">
        <f>G1/13.7603</f>
        <v>10.900925125178956</v>
      </c>
      <c r="G1" s="3">
        <v>150</v>
      </c>
    </row>
    <row r="2" spans="1:7">
      <c r="B2" t="s">
        <v>36</v>
      </c>
      <c r="D2" s="26">
        <v>0.2</v>
      </c>
      <c r="E2" s="3">
        <v>3.33</v>
      </c>
      <c r="F2" s="3">
        <f t="shared" ref="F2:F37" si="0">G2/13.7603</f>
        <v>14.534566833571942</v>
      </c>
      <c r="G2" s="3">
        <v>200</v>
      </c>
    </row>
    <row r="3" spans="1:7">
      <c r="B3" t="s">
        <v>37</v>
      </c>
      <c r="D3" s="26">
        <v>0.25</v>
      </c>
      <c r="E3" s="3">
        <v>5</v>
      </c>
      <c r="F3" s="3">
        <f t="shared" si="0"/>
        <v>21.801850250357912</v>
      </c>
      <c r="G3" s="3">
        <v>300</v>
      </c>
    </row>
    <row r="4" spans="1:7">
      <c r="B4" t="s">
        <v>38</v>
      </c>
      <c r="D4" s="26">
        <f t="shared" ref="D4:D37" si="1">E4/13.7603</f>
        <v>0.18168208541964928</v>
      </c>
      <c r="E4" s="3">
        <v>2.5</v>
      </c>
      <c r="F4" s="3">
        <f t="shared" si="0"/>
        <v>10.900925125178956</v>
      </c>
      <c r="G4" s="3">
        <v>150</v>
      </c>
    </row>
    <row r="5" spans="1:7">
      <c r="B5" t="s">
        <v>39</v>
      </c>
      <c r="D5" s="26">
        <f t="shared" si="1"/>
        <v>0.28487750993801003</v>
      </c>
      <c r="E5" s="3">
        <v>3.92</v>
      </c>
      <c r="F5" s="3">
        <f t="shared" si="0"/>
        <v>17.078116029447031</v>
      </c>
      <c r="G5" s="3">
        <v>235</v>
      </c>
    </row>
    <row r="6" spans="1:7">
      <c r="A6" t="s">
        <v>3</v>
      </c>
      <c r="B6" t="s">
        <v>1</v>
      </c>
      <c r="D6" s="26">
        <v>0.1</v>
      </c>
      <c r="E6" s="3">
        <v>4</v>
      </c>
      <c r="F6" s="3">
        <f t="shared" si="0"/>
        <v>17.441480200286328</v>
      </c>
      <c r="G6" s="3">
        <v>240</v>
      </c>
    </row>
    <row r="7" spans="1:7">
      <c r="B7" t="s">
        <v>46</v>
      </c>
      <c r="D7" s="26">
        <v>0.15</v>
      </c>
      <c r="E7" s="3">
        <v>8.33</v>
      </c>
      <c r="F7" s="3">
        <f t="shared" si="0"/>
        <v>36.336417083929852</v>
      </c>
      <c r="G7" s="3">
        <v>500</v>
      </c>
    </row>
    <row r="8" spans="1:7">
      <c r="B8" t="s">
        <v>2</v>
      </c>
      <c r="D8" s="26">
        <v>0.1</v>
      </c>
      <c r="E8" s="3">
        <v>13.33</v>
      </c>
      <c r="F8" s="3">
        <f t="shared" si="0"/>
        <v>58.138267334287768</v>
      </c>
      <c r="G8" s="3">
        <v>800</v>
      </c>
    </row>
    <row r="9" spans="1:7">
      <c r="B9" t="s">
        <v>40</v>
      </c>
      <c r="D9" s="26">
        <v>0.1</v>
      </c>
      <c r="E9" s="3">
        <v>8.33</v>
      </c>
      <c r="F9" s="3">
        <f t="shared" si="0"/>
        <v>36.336417083929852</v>
      </c>
      <c r="G9" s="3">
        <v>500</v>
      </c>
    </row>
    <row r="10" spans="1:7">
      <c r="A10" t="s">
        <v>14</v>
      </c>
      <c r="B10" t="s">
        <v>4</v>
      </c>
      <c r="D10" s="26">
        <f t="shared" si="1"/>
        <v>0.24200053777897282</v>
      </c>
      <c r="E10" s="3">
        <v>3.33</v>
      </c>
      <c r="F10" s="3">
        <f t="shared" si="0"/>
        <v>14.534566833571942</v>
      </c>
      <c r="G10" s="3">
        <v>200</v>
      </c>
    </row>
    <row r="11" spans="1:7">
      <c r="B11" t="s">
        <v>5</v>
      </c>
      <c r="D11" s="26">
        <f t="shared" si="1"/>
        <v>0.24200053777897282</v>
      </c>
      <c r="E11" s="3">
        <v>3.33</v>
      </c>
      <c r="F11" s="3">
        <f t="shared" si="0"/>
        <v>14.534566833571942</v>
      </c>
      <c r="G11" s="3">
        <v>200</v>
      </c>
    </row>
    <row r="12" spans="1:7">
      <c r="B12" t="s">
        <v>6</v>
      </c>
      <c r="D12" s="26">
        <f t="shared" si="1"/>
        <v>0.35100978903076241</v>
      </c>
      <c r="E12" s="3">
        <v>4.83</v>
      </c>
      <c r="F12" s="3">
        <f t="shared" si="0"/>
        <v>21.075121908679314</v>
      </c>
      <c r="G12" s="3">
        <v>290</v>
      </c>
    </row>
    <row r="13" spans="1:7">
      <c r="B13" t="s">
        <v>7</v>
      </c>
      <c r="D13" s="26">
        <f t="shared" si="1"/>
        <v>0.48472780389962422</v>
      </c>
      <c r="E13" s="3">
        <v>6.67</v>
      </c>
      <c r="F13" s="3">
        <f t="shared" si="0"/>
        <v>29.069133667143884</v>
      </c>
      <c r="G13" s="3">
        <v>400</v>
      </c>
    </row>
    <row r="14" spans="1:7">
      <c r="B14" t="s">
        <v>8</v>
      </c>
      <c r="D14" s="26">
        <f t="shared" si="1"/>
        <v>0.60536470861827141</v>
      </c>
      <c r="E14" s="3">
        <v>8.33</v>
      </c>
      <c r="F14" s="3">
        <f t="shared" si="0"/>
        <v>36.336417083929852</v>
      </c>
      <c r="G14" s="3">
        <v>500</v>
      </c>
    </row>
    <row r="15" spans="1:7">
      <c r="B15" t="s">
        <v>9</v>
      </c>
      <c r="D15" s="26">
        <f t="shared" si="1"/>
        <v>0.24200053777897282</v>
      </c>
      <c r="E15" s="3">
        <v>3.33</v>
      </c>
      <c r="F15" s="3">
        <f t="shared" si="0"/>
        <v>14.534566833571942</v>
      </c>
      <c r="G15" s="3">
        <v>200</v>
      </c>
    </row>
    <row r="16" spans="1:7">
      <c r="B16" t="s">
        <v>10</v>
      </c>
      <c r="D16" s="26">
        <f t="shared" si="1"/>
        <v>5.08709839175018E-3</v>
      </c>
      <c r="E16" s="3">
        <v>7.0000000000000007E-2</v>
      </c>
      <c r="F16" s="3">
        <f t="shared" si="0"/>
        <v>0.29069133667143882</v>
      </c>
      <c r="G16" s="3">
        <v>4</v>
      </c>
    </row>
    <row r="17" spans="1:7">
      <c r="B17" t="s">
        <v>11</v>
      </c>
      <c r="D17" s="26">
        <f t="shared" si="1"/>
        <v>1.4534566833571943E-3</v>
      </c>
      <c r="E17" s="3">
        <v>0.02</v>
      </c>
      <c r="F17" s="3">
        <f t="shared" si="0"/>
        <v>7.2672834167859704E-2</v>
      </c>
      <c r="G17" s="3">
        <v>1</v>
      </c>
    </row>
    <row r="18" spans="1:7">
      <c r="B18" t="s">
        <v>12</v>
      </c>
      <c r="D18" s="26">
        <f t="shared" si="1"/>
        <v>3.6336417083929857E-3</v>
      </c>
      <c r="E18" s="3">
        <v>0.05</v>
      </c>
      <c r="F18" s="3">
        <f t="shared" si="0"/>
        <v>0.21801850250357913</v>
      </c>
      <c r="G18" s="3">
        <v>3</v>
      </c>
    </row>
    <row r="19" spans="1:7">
      <c r="B19" t="s">
        <v>13</v>
      </c>
      <c r="D19" s="26">
        <f t="shared" si="1"/>
        <v>3.6336417083929857E-3</v>
      </c>
      <c r="E19" s="3">
        <v>0.05</v>
      </c>
      <c r="F19" s="3">
        <f t="shared" si="0"/>
        <v>0.21801850250357913</v>
      </c>
      <c r="G19" s="3">
        <v>3</v>
      </c>
    </row>
    <row r="20" spans="1:7">
      <c r="A20" t="s">
        <v>15</v>
      </c>
      <c r="B20" t="s">
        <v>16</v>
      </c>
      <c r="D20" s="26">
        <f t="shared" si="1"/>
        <v>5.8138267334287771E-3</v>
      </c>
      <c r="E20" s="3">
        <v>0.08</v>
      </c>
      <c r="F20" s="3">
        <f t="shared" si="0"/>
        <v>0.36336417083929856</v>
      </c>
      <c r="G20" s="3">
        <v>5</v>
      </c>
    </row>
    <row r="21" spans="1:7">
      <c r="B21" t="s">
        <v>17</v>
      </c>
      <c r="D21" s="26">
        <f t="shared" si="1"/>
        <v>4.1423515475680031E-2</v>
      </c>
      <c r="E21" s="3">
        <v>0.56999999999999995</v>
      </c>
      <c r="F21" s="3">
        <f t="shared" si="0"/>
        <v>2.47087636170723</v>
      </c>
      <c r="G21" s="3">
        <v>34</v>
      </c>
    </row>
    <row r="22" spans="1:7">
      <c r="B22" t="s">
        <v>18</v>
      </c>
      <c r="D22" s="26">
        <f t="shared" si="1"/>
        <v>0.24200053777897282</v>
      </c>
      <c r="E22" s="3">
        <v>3.33</v>
      </c>
      <c r="F22" s="3">
        <f t="shared" si="0"/>
        <v>14.534566833571942</v>
      </c>
      <c r="G22" s="3">
        <v>200</v>
      </c>
    </row>
    <row r="23" spans="1:7">
      <c r="A23" t="s">
        <v>19</v>
      </c>
      <c r="B23" t="s">
        <v>20</v>
      </c>
      <c r="D23" s="26">
        <f t="shared" si="1"/>
        <v>0.1213636330603257</v>
      </c>
      <c r="E23" s="3">
        <v>1.67</v>
      </c>
      <c r="F23" s="3">
        <f t="shared" si="0"/>
        <v>7.267283416785971</v>
      </c>
      <c r="G23" s="3">
        <v>100</v>
      </c>
    </row>
    <row r="24" spans="1:7">
      <c r="B24" t="s">
        <v>21</v>
      </c>
      <c r="D24" s="26">
        <f t="shared" si="1"/>
        <v>0.1213636330603257</v>
      </c>
      <c r="E24" s="3">
        <v>1.67</v>
      </c>
      <c r="F24" s="3">
        <f t="shared" si="0"/>
        <v>7.267283416785971</v>
      </c>
      <c r="G24" s="3">
        <v>100</v>
      </c>
    </row>
    <row r="25" spans="1:7">
      <c r="B25" t="s">
        <v>22</v>
      </c>
      <c r="D25" s="26">
        <f t="shared" si="1"/>
        <v>0.1213636330603257</v>
      </c>
      <c r="E25" s="3">
        <v>1.67</v>
      </c>
      <c r="F25" s="3">
        <f t="shared" si="0"/>
        <v>7.267283416785971</v>
      </c>
      <c r="G25" s="3">
        <v>100</v>
      </c>
    </row>
    <row r="26" spans="1:7">
      <c r="A26" t="s">
        <v>23</v>
      </c>
      <c r="B26" t="s">
        <v>24</v>
      </c>
      <c r="D26" s="26">
        <f t="shared" si="1"/>
        <v>1.2354381808536151E-2</v>
      </c>
      <c r="E26" s="3">
        <v>0.17</v>
      </c>
      <c r="F26" s="3">
        <f t="shared" si="0"/>
        <v>0.72672834167859712</v>
      </c>
      <c r="G26" s="3">
        <v>10</v>
      </c>
    </row>
    <row r="27" spans="1:7">
      <c r="B27" t="s">
        <v>25</v>
      </c>
      <c r="D27" s="26">
        <f t="shared" si="1"/>
        <v>9.447468441821762E-3</v>
      </c>
      <c r="E27" s="3">
        <v>0.13</v>
      </c>
      <c r="F27" s="3">
        <f t="shared" si="0"/>
        <v>0.58138267334287763</v>
      </c>
      <c r="G27" s="3">
        <v>8</v>
      </c>
    </row>
    <row r="28" spans="1:7">
      <c r="B28" t="s">
        <v>47</v>
      </c>
      <c r="D28" s="26">
        <f t="shared" si="1"/>
        <v>5.8138267334287771E-3</v>
      </c>
      <c r="E28" s="3">
        <v>0.08</v>
      </c>
      <c r="F28" s="3">
        <f t="shared" si="0"/>
        <v>0.36336417083929856</v>
      </c>
      <c r="G28" s="3">
        <v>5</v>
      </c>
    </row>
    <row r="29" spans="1:7">
      <c r="B29" t="s">
        <v>26</v>
      </c>
      <c r="D29" s="26">
        <f t="shared" si="1"/>
        <v>2.180185025035791E-3</v>
      </c>
      <c r="E29" s="3">
        <v>0.03</v>
      </c>
      <c r="F29" s="3">
        <f t="shared" si="0"/>
        <v>0.14534566833571941</v>
      </c>
      <c r="G29" s="3">
        <v>2</v>
      </c>
    </row>
    <row r="30" spans="1:7">
      <c r="B30" t="s">
        <v>27</v>
      </c>
      <c r="D30" s="26">
        <f t="shared" si="1"/>
        <v>1.2354381808536151E-2</v>
      </c>
      <c r="E30" s="3">
        <v>0.17</v>
      </c>
      <c r="F30" s="3">
        <f t="shared" si="0"/>
        <v>0.72672834167859712</v>
      </c>
      <c r="G30" s="3">
        <v>10</v>
      </c>
    </row>
    <row r="31" spans="1:7">
      <c r="B31" t="s">
        <v>28</v>
      </c>
      <c r="D31" s="26">
        <f t="shared" si="1"/>
        <v>1.4534566833571943E-3</v>
      </c>
      <c r="E31" s="3">
        <v>0.02</v>
      </c>
      <c r="F31" s="3">
        <f t="shared" si="0"/>
        <v>0.14534566833571941</v>
      </c>
      <c r="G31" s="3">
        <v>2</v>
      </c>
    </row>
    <row r="32" spans="1:7">
      <c r="B32" t="s">
        <v>29</v>
      </c>
      <c r="D32" s="26">
        <f t="shared" si="1"/>
        <v>2.180185025035791E-3</v>
      </c>
      <c r="E32" s="3">
        <v>0.03</v>
      </c>
      <c r="F32" s="3">
        <f t="shared" si="0"/>
        <v>0.14534566833571941</v>
      </c>
      <c r="G32" s="3">
        <v>2</v>
      </c>
    </row>
    <row r="33" spans="2:7">
      <c r="B33" t="s">
        <v>30</v>
      </c>
      <c r="D33" s="26">
        <f t="shared" si="1"/>
        <v>5.8138267334287771E-3</v>
      </c>
      <c r="E33" s="3">
        <v>0.08</v>
      </c>
      <c r="F33" s="3">
        <f t="shared" si="0"/>
        <v>0.36336417083929856</v>
      </c>
      <c r="G33" s="3">
        <v>5</v>
      </c>
    </row>
    <row r="34" spans="2:7">
      <c r="B34" t="s">
        <v>31</v>
      </c>
      <c r="D34" s="26">
        <f t="shared" si="1"/>
        <v>1.9621665225322122E-2</v>
      </c>
      <c r="E34" s="3">
        <v>0.27</v>
      </c>
      <c r="F34" s="3">
        <f t="shared" si="0"/>
        <v>1.1627653466857553</v>
      </c>
      <c r="G34" s="3">
        <v>16</v>
      </c>
    </row>
    <row r="35" spans="2:7">
      <c r="B35" t="s">
        <v>32</v>
      </c>
      <c r="D35" s="26">
        <f t="shared" si="1"/>
        <v>3.6336417083929857E-3</v>
      </c>
      <c r="E35" s="3">
        <v>0.05</v>
      </c>
      <c r="F35" s="3">
        <f t="shared" si="0"/>
        <v>0.21801850250357913</v>
      </c>
      <c r="G35" s="3">
        <v>3</v>
      </c>
    </row>
    <row r="36" spans="2:7">
      <c r="B36" t="s">
        <v>33</v>
      </c>
      <c r="D36" s="26">
        <f t="shared" si="1"/>
        <v>1.2354381808536151E-2</v>
      </c>
      <c r="E36" s="3">
        <v>0.17</v>
      </c>
      <c r="F36" s="3">
        <f t="shared" si="0"/>
        <v>0.72672834167859712</v>
      </c>
      <c r="G36" s="3">
        <v>10</v>
      </c>
    </row>
    <row r="37" spans="2:7">
      <c r="B37" t="s">
        <v>34</v>
      </c>
      <c r="D37" s="26">
        <f t="shared" si="1"/>
        <v>5.8138267334287771E-3</v>
      </c>
      <c r="E37" s="3">
        <v>0.08</v>
      </c>
      <c r="F37" s="3">
        <f t="shared" si="0"/>
        <v>0.36336417083929856</v>
      </c>
      <c r="G37" s="3">
        <v>5</v>
      </c>
    </row>
    <row r="38" spans="2:7">
      <c r="B38" t="s">
        <v>50</v>
      </c>
      <c r="C38" t="s">
        <v>51</v>
      </c>
      <c r="D38" s="26">
        <v>29</v>
      </c>
    </row>
  </sheetData>
  <phoneticPr fontId="0" type="noConversion"/>
  <printOptions gridLines="1"/>
  <pageMargins left="0.39370078740157483" right="0.19685039370078741" top="0.98425196850393704" bottom="0.98425196850393704" header="0.51181102362204722" footer="0.51181102362204722"/>
  <pageSetup paperSize="9" orientation="portrait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7387EE-17D2-B047-A9F4-7E238932CEF9}">
  <dimension ref="A1"/>
  <sheetViews>
    <sheetView topLeftCell="C1" workbookViewId="0"/>
  </sheetViews>
  <sheetFormatPr baseColWidth="10" defaultRowHeight="13"/>
  <sheetData/>
  <phoneticPr fontId="0" type="noConversion"/>
  <pageMargins left="0.78740157499999996" right="0.78740157499999996" top="0.984251969" bottom="0.984251969" header="0.4921259845" footer="0.4921259845"/>
  <pageSetup paperSize="9" orientation="portrait" horizontalDpi="0" verticalDpi="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649E6D-4A24-CB4E-A2D5-BC313384F8FB}">
  <dimension ref="A1"/>
  <sheetViews>
    <sheetView workbookViewId="0"/>
  </sheetViews>
  <sheetFormatPr baseColWidth="10" defaultRowHeight="13"/>
  <sheetData/>
  <phoneticPr fontId="0" type="noConversion"/>
  <pageMargins left="0.78740157499999996" right="0.78740157499999996" top="0.984251969" bottom="0.984251969" header="0.4921259845" footer="0.4921259845"/>
  <pageSetup paperSize="9" orientation="portrait" horizontalDpi="0" verticalDpi="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623D3F-D3AE-8F47-A283-F6D693F7F51D}">
  <dimension ref="A1"/>
  <sheetViews>
    <sheetView workbookViewId="0"/>
  </sheetViews>
  <sheetFormatPr baseColWidth="10" defaultRowHeight="13"/>
  <sheetData/>
  <phoneticPr fontId="0" type="noConversion"/>
  <pageMargins left="0.78740157499999996" right="0.78740157499999996" top="0.984251969" bottom="0.984251969" header="0.4921259845" footer="0.4921259845"/>
  <pageSetup paperSize="9" orientation="portrait" horizontalDpi="0" verticalDpi="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6C7B6F-72BE-3A49-852A-5BF44E4A5D4D}">
  <dimension ref="A1"/>
  <sheetViews>
    <sheetView workbookViewId="0"/>
  </sheetViews>
  <sheetFormatPr baseColWidth="10" defaultRowHeight="13"/>
  <sheetData/>
  <phoneticPr fontId="0" type="noConversion"/>
  <pageMargins left="0.78740157499999996" right="0.78740157499999996" top="0.984251969" bottom="0.984251969" header="0.4921259845" footer="0.4921259845"/>
  <pageSetup paperSize="9" orientation="portrait" horizontalDpi="0" verticalDpi="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CFCB51-0993-B547-AA95-EBC174F6491E}">
  <dimension ref="A1"/>
  <sheetViews>
    <sheetView workbookViewId="0"/>
  </sheetViews>
  <sheetFormatPr baseColWidth="10" defaultRowHeight="13"/>
  <sheetData/>
  <phoneticPr fontId="0" type="noConversion"/>
  <pageMargins left="0.78740157499999996" right="0.78740157499999996" top="0.984251969" bottom="0.984251969" header="0.4921259845" footer="0.4921259845"/>
  <pageSetup paperSize="9" orientation="portrait" horizontalDpi="0" verticalDpi="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797751-EFDB-8C42-8835-8AC117118A9D}">
  <dimension ref="A1"/>
  <sheetViews>
    <sheetView workbookViewId="0"/>
  </sheetViews>
  <sheetFormatPr baseColWidth="10" defaultRowHeight="13"/>
  <sheetData/>
  <phoneticPr fontId="0" type="noConversion"/>
  <pageMargins left="0.78740157499999996" right="0.78740157499999996" top="0.984251969" bottom="0.984251969" header="0.4921259845" footer="0.4921259845"/>
  <pageSetup paperSize="9" orientation="portrait" horizontalDpi="0" verticalDpi="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7B6EF7-1F02-BB43-A145-863D075415E3}">
  <dimension ref="A1"/>
  <sheetViews>
    <sheetView workbookViewId="0"/>
  </sheetViews>
  <sheetFormatPr baseColWidth="10" defaultRowHeight="13"/>
  <sheetData/>
  <phoneticPr fontId="0" type="noConversion"/>
  <pageMargins left="0.78740157499999996" right="0.78740157499999996" top="0.984251969" bottom="0.984251969" header="0.4921259845" footer="0.4921259845"/>
  <pageSetup paperSize="9" orientation="portrait" horizontalDpi="0" verticalDpi="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A1D35A-4C44-194F-92D0-92DC8D8556CE}">
  <dimension ref="A1"/>
  <sheetViews>
    <sheetView workbookViewId="0"/>
  </sheetViews>
  <sheetFormatPr baseColWidth="10" defaultRowHeight="13"/>
  <sheetData/>
  <phoneticPr fontId="0" type="noConversion"/>
  <pageMargins left="0.78740157499999996" right="0.78740157499999996" top="0.984251969" bottom="0.984251969" header="0.4921259845" footer="0.4921259845"/>
  <pageSetup paperSize="9" orientation="portrait" horizontalDpi="0" verticalDpi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10</vt:i4>
      </vt:variant>
    </vt:vector>
  </HeadingPairs>
  <TitlesOfParts>
    <vt:vector size="10" baseType="lpstr">
      <vt:lpstr>Tabelle1</vt:lpstr>
      <vt:lpstr>Preisliste</vt:lpstr>
      <vt:lpstr>Tabelle3</vt:lpstr>
      <vt:lpstr>Tabelle4</vt:lpstr>
      <vt:lpstr>Tabelle5</vt:lpstr>
      <vt:lpstr>Tabelle6</vt:lpstr>
      <vt:lpstr>Tabelle7</vt:lpstr>
      <vt:lpstr>Tabelle8</vt:lpstr>
      <vt:lpstr>Tabelle9</vt:lpstr>
      <vt:lpstr>Tabelle10</vt:lpstr>
    </vt:vector>
  </TitlesOfParts>
  <Company>ANT - All Net Team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W.-G. Sackl-Gutruf</dc:creator>
  <cp:lastModifiedBy>Claudia Pronegg-Uhl</cp:lastModifiedBy>
  <cp:lastPrinted>2024-12-09T14:57:25Z</cp:lastPrinted>
  <dcterms:created xsi:type="dcterms:W3CDTF">1998-08-14T13:35:23Z</dcterms:created>
  <dcterms:modified xsi:type="dcterms:W3CDTF">2026-05-18T17:05:52Z</dcterms:modified>
</cp:coreProperties>
</file>